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<sst xmlns="http://schemas.openxmlformats.org/spreadsheetml/2006/main" count="134" uniqueCount="56">
  <si>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</si>
  <si>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</si>
  <si>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</si>
  <si>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</si>
  <si>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</si>
  <si>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</si>
  <si>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</si>
  <si>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</si>
  <si>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</si>
  <si>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№2/2 по ул. Космонавтов,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</si>
  <si>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</si>
  <si>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Приобретение  таблички "Укрытие"</t>
  </si>
  <si>
    <t>Монтаж информационных досок на контейнерную площадку для сбора ТКО</t>
  </si>
  <si>
    <t>Монтаж информационных таблиц "Укрытие"</t>
  </si>
  <si>
    <t>Ремонт стояка системы ХВС в кв. № 66</t>
  </si>
  <si>
    <t>Февраль</t>
  </si>
  <si>
    <t>Периодическая проверка вентиляционных и дымовых каналов</t>
  </si>
  <si>
    <t>Ремонт мусорного бака(замена колеса) на контейнерной площадке для сбора ТКО</t>
  </si>
  <si>
    <t>Март</t>
  </si>
  <si>
    <t>Прочистка системы канализации, подвал № 6</t>
  </si>
  <si>
    <t>Апрель</t>
  </si>
  <si>
    <t>Смена светильника дворового освещения, подъезд №3</t>
  </si>
  <si>
    <t>Прочистка системы канализации в подвале № 3</t>
  </si>
  <si>
    <t>Ремонт стояка системы ХВС , подвал № 2</t>
  </si>
  <si>
    <t>Прочистка системы канализации, подъезд № 6</t>
  </si>
  <si>
    <t>Вывоз и погрузка автомобильных шин с контейнерной площадки для сбора ТКО</t>
  </si>
  <si>
    <t>Май</t>
  </si>
  <si>
    <t>Техническое обслуживание ОПУ ХВС и тепловой энергии на отопление, консервация</t>
  </si>
  <si>
    <t>Закрашивание надписей на стене дома</t>
  </si>
  <si>
    <t>Смена доводчика в подъезде № 6</t>
  </si>
  <si>
    <t>Услуги автовышки для ремонта ограждения балкона в кв. № 8</t>
  </si>
  <si>
    <t>Замена ввода системы канализации в подъезд № 6</t>
  </si>
  <si>
    <t>Июнь</t>
  </si>
  <si>
    <t>Прочистка канала в кв. № 99</t>
  </si>
  <si>
    <t>Июль</t>
  </si>
  <si>
    <t xml:space="preserve">Закрашивание надписей на стене дома </t>
  </si>
  <si>
    <t>Смена выключателя в подвале № 1</t>
  </si>
  <si>
    <t>Окраска металлического ограждения</t>
  </si>
  <si>
    <t>Выкашивание газонов газонокосилкой на придомовой территории</t>
  </si>
  <si>
    <t>Август</t>
  </si>
  <si>
    <t>Обследование вентиляционного канала в кв. №33</t>
  </si>
  <si>
    <t>Смена запорной арматуры системы ХВС в кв. № 78</t>
  </si>
  <si>
    <t>Сентябрь</t>
  </si>
  <si>
    <t>Техническое обслуживание ОПУ ХВС и тепловой энергии на отопление, опрессовка</t>
  </si>
  <si>
    <t>Октябрь</t>
  </si>
  <si>
    <t>Ремонт канализационного выпуска подъезд №  6</t>
  </si>
  <si>
    <t>Прочистка канала кв.66</t>
  </si>
  <si>
    <t>Ноябрь</t>
  </si>
  <si>
    <t>Установка спускного крана на системе отопления, кв. № 60</t>
  </si>
  <si>
    <t>Установка спускного крана на системе отопления</t>
  </si>
  <si>
    <t>Декабрь</t>
  </si>
  <si>
    <t>Техническое обслуживание внутридомового газового оборудования</t>
  </si>
  <si>
    <t>Промывка приборов учета системы отопления</t>
  </si>
  <si>
    <t>Замена запорной арматуры системы ХВС в кв. № 8</t>
  </si>
  <si>
    <t>Выезд специалиста и консультация. Прочистка  дымового и вентканала, герметизация борова в кв.22</t>
  </si>
  <si>
    <t>Устройство сопутствующего канала в оголовке кв.33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</si>
</sst>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zoomScalePageLayoutView="0" workbookViewId="0" topLeftCell="A120">
      <selection activeCell="K126" sqref="K126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7" hidden="1" customWidth="1"/>
    <col min="5" max="5" width="13.140625" style="0" hidden="1" customWidth="1"/>
    <col min="6" max="7" width="9.140625" style="0" customWidth="1"/>
  </cols>
  <sheetData>
    <row r="1" spans="1:2" ht="54" customHeight="1">
      <c r="A1" s="19" t="s">
        <v>9</v>
      </c>
      <c r="B1" s="20"/>
    </row>
    <row r="2" spans="1:2" ht="24" customHeight="1">
      <c r="A2" s="3" t="s">
        <v>0</v>
      </c>
      <c r="B2" s="3" t="s">
        <v>1</v>
      </c>
    </row>
    <row r="3" spans="1:4" ht="24" customHeight="1">
      <c r="A3" s="18" t="s">
        <v>2</v>
      </c>
      <c r="B3" s="18"/>
      <c r="D3" s="8">
        <v>4435.2</v>
      </c>
    </row>
    <row r="4" spans="1:4" ht="24" customHeight="1">
      <c r="A4" s="1" t="s">
        <v>8</v>
      </c>
      <c r="B4" s="4">
        <v>13349.95</v>
      </c>
      <c r="D4" s="7">
        <f aca="true" t="shared" si="0" ref="D4:D13">B4/4435.2</f>
        <v>3.0099995490620493</v>
      </c>
    </row>
    <row r="5" spans="1:4" ht="24" customHeight="1">
      <c r="A5" s="1" t="s">
        <v>3</v>
      </c>
      <c r="B5" s="4">
        <v>16365.89</v>
      </c>
      <c r="D5" s="7">
        <f t="shared" si="0"/>
        <v>3.690000450937951</v>
      </c>
    </row>
    <row r="6" spans="1:4" ht="24" customHeight="1">
      <c r="A6" s="1" t="s">
        <v>5</v>
      </c>
      <c r="B6" s="4">
        <v>2990.31</v>
      </c>
      <c r="D6" s="7">
        <f t="shared" si="0"/>
        <v>0.6742221320346321</v>
      </c>
    </row>
    <row r="7" spans="1:5" ht="24" customHeight="1">
      <c r="A7" s="1" t="s">
        <v>7</v>
      </c>
      <c r="B7" s="4">
        <v>2919.48</v>
      </c>
      <c r="D7" s="7">
        <f t="shared" si="0"/>
        <v>0.6582521645021645</v>
      </c>
      <c r="E7" s="11"/>
    </row>
    <row r="8" spans="1:5" ht="24" customHeight="1">
      <c r="A8" s="1" t="s">
        <v>6</v>
      </c>
      <c r="B8" s="4">
        <v>21200.26</v>
      </c>
      <c r="D8" s="7">
        <f t="shared" si="0"/>
        <v>4.780000901875901</v>
      </c>
      <c r="E8" s="12"/>
    </row>
    <row r="9" spans="1:5" ht="24" customHeight="1">
      <c r="A9" s="1" t="s">
        <v>10</v>
      </c>
      <c r="B9" s="4">
        <v>2217.6</v>
      </c>
      <c r="D9" s="7">
        <f t="shared" si="0"/>
        <v>0.5</v>
      </c>
      <c r="E9" s="11"/>
    </row>
    <row r="10" spans="1:5" ht="24" customHeight="1">
      <c r="A10" s="6" t="s">
        <v>11</v>
      </c>
      <c r="B10" s="5">
        <v>850</v>
      </c>
      <c r="D10" s="9">
        <f t="shared" si="0"/>
        <v>0.19164862914862915</v>
      </c>
      <c r="E10" s="9"/>
    </row>
    <row r="11" spans="1:5" ht="24" customHeight="1">
      <c r="A11" s="6" t="s">
        <v>13</v>
      </c>
      <c r="B11" s="13">
        <v>306</v>
      </c>
      <c r="D11" s="9">
        <f t="shared" si="0"/>
        <v>0.0689935064935065</v>
      </c>
      <c r="E11" s="9"/>
    </row>
    <row r="12" spans="1:5" ht="24" customHeight="1">
      <c r="A12" s="6" t="s">
        <v>14</v>
      </c>
      <c r="B12" s="5">
        <v>2202</v>
      </c>
      <c r="D12" s="9">
        <f t="shared" si="0"/>
        <v>0.496482683982684</v>
      </c>
      <c r="E12" s="9">
        <f>D10+D11+D12+D13</f>
        <v>0.8522276334776335</v>
      </c>
    </row>
    <row r="13" spans="1:5" ht="24" customHeight="1">
      <c r="A13" s="6" t="s">
        <v>12</v>
      </c>
      <c r="B13" s="5">
        <v>421.8</v>
      </c>
      <c r="D13" s="9">
        <f t="shared" si="0"/>
        <v>0.09510281385281386</v>
      </c>
      <c r="E13" s="10">
        <f>B10+B11+B12+B13</f>
        <v>3779.8</v>
      </c>
    </row>
    <row r="14" spans="1:2" ht="24" customHeight="1">
      <c r="A14" s="2" t="s">
        <v>4</v>
      </c>
      <c r="B14" s="2">
        <f>SUM(B4:B13)</f>
        <v>62823.29</v>
      </c>
    </row>
    <row r="15" spans="1:4" ht="24" customHeight="1">
      <c r="A15" s="18" t="s">
        <v>15</v>
      </c>
      <c r="B15" s="18"/>
      <c r="D15" s="8"/>
    </row>
    <row r="16" spans="1:4" ht="24" customHeight="1">
      <c r="A16" s="1" t="s">
        <v>8</v>
      </c>
      <c r="B16" s="4">
        <v>13349.95</v>
      </c>
      <c r="D16" s="7">
        <f aca="true" t="shared" si="1" ref="D16:D23">B16/4435.2</f>
        <v>3.0099995490620493</v>
      </c>
    </row>
    <row r="17" spans="1:4" ht="24" customHeight="1">
      <c r="A17" s="1" t="s">
        <v>3</v>
      </c>
      <c r="B17" s="4">
        <v>16365.89</v>
      </c>
      <c r="D17" s="7">
        <f t="shared" si="1"/>
        <v>3.690000450937951</v>
      </c>
    </row>
    <row r="18" spans="1:4" ht="24" customHeight="1">
      <c r="A18" s="1" t="s">
        <v>5</v>
      </c>
      <c r="B18" s="4">
        <v>2816</v>
      </c>
      <c r="D18" s="7">
        <f t="shared" si="1"/>
        <v>0.634920634920635</v>
      </c>
    </row>
    <row r="19" spans="1:5" ht="24" customHeight="1">
      <c r="A19" s="1" t="s">
        <v>7</v>
      </c>
      <c r="B19" s="4">
        <v>2919.48</v>
      </c>
      <c r="D19" s="7">
        <f t="shared" si="1"/>
        <v>0.6582521645021645</v>
      </c>
      <c r="E19" s="11"/>
    </row>
    <row r="20" spans="1:5" ht="24" customHeight="1">
      <c r="A20" s="1" t="s">
        <v>6</v>
      </c>
      <c r="B20" s="4">
        <v>21200.26</v>
      </c>
      <c r="D20" s="7">
        <f t="shared" si="1"/>
        <v>4.780000901875901</v>
      </c>
      <c r="E20" s="12"/>
    </row>
    <row r="21" spans="1:5" ht="24" customHeight="1">
      <c r="A21" s="1" t="s">
        <v>10</v>
      </c>
      <c r="B21" s="4">
        <v>2217.6</v>
      </c>
      <c r="D21" s="7">
        <f t="shared" si="1"/>
        <v>0.5</v>
      </c>
      <c r="E21" s="11"/>
    </row>
    <row r="22" spans="1:5" ht="24" customHeight="1">
      <c r="A22" s="6" t="s">
        <v>16</v>
      </c>
      <c r="B22" s="5">
        <v>14720</v>
      </c>
      <c r="D22" s="11">
        <f t="shared" si="1"/>
        <v>3.318903318903319</v>
      </c>
      <c r="E22" s="11"/>
    </row>
    <row r="23" spans="1:5" ht="24" customHeight="1">
      <c r="A23" s="6" t="s">
        <v>17</v>
      </c>
      <c r="B23" s="13">
        <v>415.89</v>
      </c>
      <c r="D23" s="11">
        <f t="shared" si="1"/>
        <v>0.0937702922077922</v>
      </c>
      <c r="E23" s="11"/>
    </row>
    <row r="24" spans="1:2" ht="24" customHeight="1">
      <c r="A24" s="2" t="s">
        <v>4</v>
      </c>
      <c r="B24" s="2">
        <f>SUM(B16:B23)</f>
        <v>74005.06999999999</v>
      </c>
    </row>
    <row r="25" spans="1:4" ht="24" customHeight="1">
      <c r="A25" s="18" t="s">
        <v>18</v>
      </c>
      <c r="B25" s="18"/>
      <c r="D25" s="8"/>
    </row>
    <row r="26" spans="1:4" ht="24" customHeight="1">
      <c r="A26" s="1" t="s">
        <v>8</v>
      </c>
      <c r="B26" s="4">
        <v>13349.95</v>
      </c>
      <c r="D26" s="7">
        <f aca="true" t="shared" si="2" ref="D26:D32">B26/4435.2</f>
        <v>3.0099995490620493</v>
      </c>
    </row>
    <row r="27" spans="1:4" ht="24" customHeight="1">
      <c r="A27" s="1" t="s">
        <v>3</v>
      </c>
      <c r="B27" s="4">
        <v>16365.89</v>
      </c>
      <c r="D27" s="7">
        <f t="shared" si="2"/>
        <v>3.690000450937951</v>
      </c>
    </row>
    <row r="28" spans="1:4" ht="24" customHeight="1">
      <c r="A28" s="1" t="s">
        <v>5</v>
      </c>
      <c r="B28" s="4">
        <v>2816</v>
      </c>
      <c r="D28" s="7">
        <f t="shared" si="2"/>
        <v>0.634920634920635</v>
      </c>
    </row>
    <row r="29" spans="1:5" ht="24" customHeight="1">
      <c r="A29" s="1" t="s">
        <v>7</v>
      </c>
      <c r="B29" s="4">
        <v>2919.48</v>
      </c>
      <c r="D29" s="7">
        <f t="shared" si="2"/>
        <v>0.6582521645021645</v>
      </c>
      <c r="E29" s="11"/>
    </row>
    <row r="30" spans="1:5" ht="24" customHeight="1">
      <c r="A30" s="1" t="s">
        <v>6</v>
      </c>
      <c r="B30" s="4">
        <v>21200.26</v>
      </c>
      <c r="D30" s="7">
        <f t="shared" si="2"/>
        <v>4.780000901875901</v>
      </c>
      <c r="E30" s="12"/>
    </row>
    <row r="31" spans="1:5" ht="24" customHeight="1">
      <c r="A31" s="1" t="s">
        <v>10</v>
      </c>
      <c r="B31" s="4">
        <v>2217.6</v>
      </c>
      <c r="D31" s="7">
        <f t="shared" si="2"/>
        <v>0.5</v>
      </c>
      <c r="E31" s="11"/>
    </row>
    <row r="32" spans="1:5" ht="24" customHeight="1">
      <c r="A32" s="6" t="s">
        <v>19</v>
      </c>
      <c r="B32" s="5">
        <v>2213</v>
      </c>
      <c r="D32" s="11">
        <f t="shared" si="2"/>
        <v>0.49896284271284275</v>
      </c>
      <c r="E32" s="11"/>
    </row>
    <row r="33" spans="1:2" ht="24" customHeight="1">
      <c r="A33" s="2" t="s">
        <v>4</v>
      </c>
      <c r="B33" s="2">
        <f>SUM(B26:B32)</f>
        <v>61082.18</v>
      </c>
    </row>
    <row r="34" spans="1:4" ht="24" customHeight="1">
      <c r="A34" s="18" t="s">
        <v>20</v>
      </c>
      <c r="B34" s="18"/>
      <c r="D34" s="8"/>
    </row>
    <row r="35" spans="1:4" ht="24" customHeight="1">
      <c r="A35" s="1" t="s">
        <v>8</v>
      </c>
      <c r="B35" s="4">
        <v>13349.95</v>
      </c>
      <c r="D35" s="7">
        <f aca="true" t="shared" si="3" ref="D35:D45">B35/4435.2</f>
        <v>3.0099995490620493</v>
      </c>
    </row>
    <row r="36" spans="1:4" ht="24" customHeight="1">
      <c r="A36" s="1" t="s">
        <v>3</v>
      </c>
      <c r="B36" s="4">
        <v>16365.89</v>
      </c>
      <c r="D36" s="7">
        <f t="shared" si="3"/>
        <v>3.690000450937951</v>
      </c>
    </row>
    <row r="37" spans="1:4" ht="24" customHeight="1">
      <c r="A37" s="1" t="s">
        <v>5</v>
      </c>
      <c r="B37" s="4">
        <v>2816</v>
      </c>
      <c r="D37" s="7">
        <f t="shared" si="3"/>
        <v>0.634920634920635</v>
      </c>
    </row>
    <row r="38" spans="1:5" ht="24" customHeight="1">
      <c r="A38" s="1" t="s">
        <v>7</v>
      </c>
      <c r="B38" s="4">
        <v>2919.48</v>
      </c>
      <c r="D38" s="7">
        <f t="shared" si="3"/>
        <v>0.6582521645021645</v>
      </c>
      <c r="E38" s="11"/>
    </row>
    <row r="39" spans="1:5" ht="24" customHeight="1">
      <c r="A39" s="1" t="s">
        <v>6</v>
      </c>
      <c r="B39" s="4">
        <v>21200.26</v>
      </c>
      <c r="D39" s="7">
        <f t="shared" si="3"/>
        <v>4.780000901875901</v>
      </c>
      <c r="E39" s="12"/>
    </row>
    <row r="40" spans="1:5" ht="24" customHeight="1">
      <c r="A40" s="1" t="s">
        <v>10</v>
      </c>
      <c r="B40" s="4">
        <v>2217.6</v>
      </c>
      <c r="D40" s="7">
        <f t="shared" si="3"/>
        <v>0.5</v>
      </c>
      <c r="E40" s="11"/>
    </row>
    <row r="41" spans="1:5" ht="24" customHeight="1">
      <c r="A41" s="6" t="s">
        <v>21</v>
      </c>
      <c r="B41" s="13">
        <v>5854</v>
      </c>
      <c r="D41" s="9">
        <f>B41/4435.2</f>
        <v>1.3198953823953825</v>
      </c>
      <c r="E41" s="10"/>
    </row>
    <row r="42" spans="1:5" ht="24" customHeight="1">
      <c r="A42" s="6" t="s">
        <v>22</v>
      </c>
      <c r="B42" s="5">
        <v>3370</v>
      </c>
      <c r="D42" s="9">
        <f>B42/4435.2</f>
        <v>0.7598304473304474</v>
      </c>
      <c r="E42" s="9"/>
    </row>
    <row r="43" spans="1:5" ht="24" customHeight="1">
      <c r="A43" s="6" t="s">
        <v>23</v>
      </c>
      <c r="B43" s="13">
        <v>1362</v>
      </c>
      <c r="D43" s="9">
        <f>B43/4435.2</f>
        <v>0.3070887445887446</v>
      </c>
      <c r="E43" s="10"/>
    </row>
    <row r="44" spans="1:5" ht="24" customHeight="1">
      <c r="A44" s="6" t="s">
        <v>24</v>
      </c>
      <c r="B44" s="13">
        <v>3370</v>
      </c>
      <c r="D44" s="9">
        <f>B44/4435.2</f>
        <v>0.7598304473304474</v>
      </c>
      <c r="E44" s="9">
        <f>D41+D42+D43+D44+D45</f>
        <v>3.2243145743145747</v>
      </c>
    </row>
    <row r="45" spans="1:5" ht="24" customHeight="1">
      <c r="A45" s="14" t="s">
        <v>25</v>
      </c>
      <c r="B45" s="13">
        <v>344.48</v>
      </c>
      <c r="D45" s="9">
        <f t="shared" si="3"/>
        <v>0.07766955266955268</v>
      </c>
      <c r="E45" s="9">
        <f>B41+B42+B43+B44+B45</f>
        <v>14300.48</v>
      </c>
    </row>
    <row r="46" spans="1:2" ht="24" customHeight="1">
      <c r="A46" s="2" t="s">
        <v>4</v>
      </c>
      <c r="B46" s="2">
        <f>SUM(B35:B45)</f>
        <v>73169.65999999999</v>
      </c>
    </row>
    <row r="47" spans="1:4" ht="24" customHeight="1">
      <c r="A47" s="18" t="s">
        <v>26</v>
      </c>
      <c r="B47" s="18"/>
      <c r="D47" s="8"/>
    </row>
    <row r="48" spans="1:4" ht="24" customHeight="1">
      <c r="A48" s="1" t="s">
        <v>8</v>
      </c>
      <c r="B48" s="4">
        <v>13349.95</v>
      </c>
      <c r="D48" s="7">
        <f aca="true" t="shared" si="4" ref="D48:D53">B48/4435.2</f>
        <v>3.0099995490620493</v>
      </c>
    </row>
    <row r="49" spans="1:4" ht="24" customHeight="1">
      <c r="A49" s="1" t="s">
        <v>3</v>
      </c>
      <c r="B49" s="4">
        <v>16365.89</v>
      </c>
      <c r="D49" s="7">
        <f t="shared" si="4"/>
        <v>3.690000450937951</v>
      </c>
    </row>
    <row r="50" spans="1:4" ht="24" customHeight="1">
      <c r="A50" s="1" t="s">
        <v>5</v>
      </c>
      <c r="B50" s="4">
        <v>2816</v>
      </c>
      <c r="D50" s="7">
        <f t="shared" si="4"/>
        <v>0.634920634920635</v>
      </c>
    </row>
    <row r="51" spans="1:5" ht="30" customHeight="1">
      <c r="A51" s="1" t="s">
        <v>27</v>
      </c>
      <c r="B51" s="4">
        <v>19471.65</v>
      </c>
      <c r="D51" s="7">
        <f t="shared" si="4"/>
        <v>4.390252976190476</v>
      </c>
      <c r="E51" s="11"/>
    </row>
    <row r="52" spans="1:5" ht="24" customHeight="1">
      <c r="A52" s="1" t="s">
        <v>6</v>
      </c>
      <c r="B52" s="4">
        <v>21200.26</v>
      </c>
      <c r="D52" s="7">
        <f t="shared" si="4"/>
        <v>4.780000901875901</v>
      </c>
      <c r="E52" s="12"/>
    </row>
    <row r="53" spans="1:5" ht="24" customHeight="1">
      <c r="A53" s="1" t="s">
        <v>10</v>
      </c>
      <c r="B53" s="4">
        <v>2217.6</v>
      </c>
      <c r="D53" s="7">
        <f t="shared" si="4"/>
        <v>0.5</v>
      </c>
      <c r="E53" s="11"/>
    </row>
    <row r="54" spans="1:5" ht="24" customHeight="1">
      <c r="A54" s="6" t="s">
        <v>16</v>
      </c>
      <c r="B54" s="13">
        <v>10560</v>
      </c>
      <c r="D54" s="11">
        <f>B54/4435.2</f>
        <v>2.380952380952381</v>
      </c>
      <c r="E54" s="12"/>
    </row>
    <row r="55" spans="1:5" ht="24" customHeight="1">
      <c r="A55" s="14" t="s">
        <v>28</v>
      </c>
      <c r="B55" s="15">
        <v>190</v>
      </c>
      <c r="D55" s="9">
        <f>B55/4435.2</f>
        <v>0.04283910533910534</v>
      </c>
      <c r="E55" s="9"/>
    </row>
    <row r="56" spans="1:5" ht="24" customHeight="1">
      <c r="A56" s="14" t="s">
        <v>29</v>
      </c>
      <c r="B56" s="15">
        <v>2826</v>
      </c>
      <c r="D56" s="9">
        <f>B56/4435.2</f>
        <v>0.6371753246753247</v>
      </c>
      <c r="E56" s="10"/>
    </row>
    <row r="57" spans="1:5" ht="24" customHeight="1">
      <c r="A57" s="6" t="s">
        <v>30</v>
      </c>
      <c r="B57" s="15">
        <v>1320</v>
      </c>
      <c r="D57" s="9">
        <f>B57/4435.2</f>
        <v>0.2976190476190476</v>
      </c>
      <c r="E57" s="9">
        <f>D55+D56+D57+D58</f>
        <v>4.577696608946609</v>
      </c>
    </row>
    <row r="58" spans="1:5" ht="24" customHeight="1">
      <c r="A58" s="6" t="s">
        <v>31</v>
      </c>
      <c r="B58" s="4">
        <v>15967</v>
      </c>
      <c r="D58" s="9">
        <f>B58/4435.2</f>
        <v>3.6000631313131315</v>
      </c>
      <c r="E58" s="9">
        <f>B55+B56+B57+B58</f>
        <v>20303</v>
      </c>
    </row>
    <row r="59" spans="1:2" ht="24" customHeight="1">
      <c r="A59" s="2" t="s">
        <v>4</v>
      </c>
      <c r="B59" s="2">
        <f>SUM(B48:B58)</f>
        <v>106284.35</v>
      </c>
    </row>
    <row r="60" spans="1:4" ht="24" customHeight="1">
      <c r="A60" s="18" t="s">
        <v>32</v>
      </c>
      <c r="B60" s="18"/>
      <c r="D60" s="8"/>
    </row>
    <row r="61" spans="1:4" ht="24" customHeight="1">
      <c r="A61" s="1" t="s">
        <v>8</v>
      </c>
      <c r="B61" s="4">
        <v>13349.95</v>
      </c>
      <c r="D61" s="7">
        <f aca="true" t="shared" si="5" ref="D61:D66">B61/4435.2</f>
        <v>3.0099995490620493</v>
      </c>
    </row>
    <row r="62" spans="1:4" ht="24" customHeight="1">
      <c r="A62" s="1" t="s">
        <v>3</v>
      </c>
      <c r="B62" s="4">
        <v>16365.89</v>
      </c>
      <c r="D62" s="7">
        <f t="shared" si="5"/>
        <v>3.690000450937951</v>
      </c>
    </row>
    <row r="63" spans="1:4" ht="24" customHeight="1">
      <c r="A63" s="1" t="s">
        <v>5</v>
      </c>
      <c r="B63" s="4">
        <v>4176.36</v>
      </c>
      <c r="D63" s="7">
        <f t="shared" si="5"/>
        <v>0.9416396103896103</v>
      </c>
    </row>
    <row r="64" spans="1:5" ht="24" customHeight="1">
      <c r="A64" s="1" t="s">
        <v>7</v>
      </c>
      <c r="B64" s="4">
        <v>2919.48</v>
      </c>
      <c r="D64" s="7">
        <f t="shared" si="5"/>
        <v>0.6582521645021645</v>
      </c>
      <c r="E64" s="11"/>
    </row>
    <row r="65" spans="1:5" ht="24" customHeight="1">
      <c r="A65" s="1" t="s">
        <v>6</v>
      </c>
      <c r="B65" s="4">
        <v>21200.26</v>
      </c>
      <c r="D65" s="7">
        <f t="shared" si="5"/>
        <v>4.780000901875901</v>
      </c>
      <c r="E65" s="12"/>
    </row>
    <row r="66" spans="1:5" ht="24" customHeight="1">
      <c r="A66" s="1" t="s">
        <v>10</v>
      </c>
      <c r="B66" s="4">
        <v>2217.6</v>
      </c>
      <c r="D66" s="7">
        <f t="shared" si="5"/>
        <v>0.5</v>
      </c>
      <c r="E66" s="11"/>
    </row>
    <row r="67" spans="1:5" ht="24" customHeight="1">
      <c r="A67" s="16" t="s">
        <v>33</v>
      </c>
      <c r="B67" s="5">
        <v>400</v>
      </c>
      <c r="D67" s="11">
        <f>B67/4435.2</f>
        <v>0.09018759018759019</v>
      </c>
      <c r="E67" s="12"/>
    </row>
    <row r="68" spans="1:2" ht="24" customHeight="1">
      <c r="A68" s="2" t="s">
        <v>4</v>
      </c>
      <c r="B68" s="2">
        <f>SUM(B61:B67)</f>
        <v>60629.54</v>
      </c>
    </row>
    <row r="69" spans="1:4" ht="24" customHeight="1">
      <c r="A69" s="18" t="s">
        <v>34</v>
      </c>
      <c r="B69" s="18"/>
      <c r="D69" s="8"/>
    </row>
    <row r="70" spans="1:4" ht="24" customHeight="1">
      <c r="A70" s="1" t="s">
        <v>8</v>
      </c>
      <c r="B70" s="4">
        <v>13349.95</v>
      </c>
      <c r="D70" s="7">
        <f aca="true" t="shared" si="6" ref="D70:D75">B70/4435.2</f>
        <v>3.0099995490620493</v>
      </c>
    </row>
    <row r="71" spans="1:4" ht="24" customHeight="1">
      <c r="A71" s="1" t="s">
        <v>3</v>
      </c>
      <c r="B71" s="4">
        <v>16365.89</v>
      </c>
      <c r="D71" s="7">
        <f t="shared" si="6"/>
        <v>3.690000450937951</v>
      </c>
    </row>
    <row r="72" spans="1:4" ht="24" customHeight="1">
      <c r="A72" s="1" t="s">
        <v>5</v>
      </c>
      <c r="B72" s="4">
        <v>3111.73</v>
      </c>
      <c r="D72" s="7">
        <f t="shared" si="6"/>
        <v>0.701598575036075</v>
      </c>
    </row>
    <row r="73" spans="1:5" ht="24" customHeight="1">
      <c r="A73" s="1" t="s">
        <v>7</v>
      </c>
      <c r="B73" s="4">
        <v>2919.48</v>
      </c>
      <c r="D73" s="7">
        <f t="shared" si="6"/>
        <v>0.6582521645021645</v>
      </c>
      <c r="E73" s="11"/>
    </row>
    <row r="74" spans="1:5" ht="24" customHeight="1">
      <c r="A74" s="1" t="s">
        <v>6</v>
      </c>
      <c r="B74" s="4">
        <v>21200.26</v>
      </c>
      <c r="D74" s="7">
        <f t="shared" si="6"/>
        <v>4.780000901875901</v>
      </c>
      <c r="E74" s="12"/>
    </row>
    <row r="75" spans="1:5" ht="24" customHeight="1">
      <c r="A75" s="1" t="s">
        <v>10</v>
      </c>
      <c r="B75" s="4">
        <v>2217.6</v>
      </c>
      <c r="D75" s="7">
        <f t="shared" si="6"/>
        <v>0.5</v>
      </c>
      <c r="E75" s="11"/>
    </row>
    <row r="76" spans="1:5" ht="24" customHeight="1">
      <c r="A76" s="14" t="s">
        <v>35</v>
      </c>
      <c r="B76" s="13">
        <v>328</v>
      </c>
      <c r="D76" s="9">
        <f>B76/4435.2</f>
        <v>0.07395382395382395</v>
      </c>
      <c r="E76" s="9"/>
    </row>
    <row r="77" spans="1:5" ht="24" customHeight="1">
      <c r="A77" s="6" t="s">
        <v>36</v>
      </c>
      <c r="B77" s="13">
        <v>365</v>
      </c>
      <c r="D77" s="9">
        <f>B77/4435.2</f>
        <v>0.08229617604617605</v>
      </c>
      <c r="E77" s="10"/>
    </row>
    <row r="78" spans="1:5" ht="24" customHeight="1">
      <c r="A78" s="6" t="s">
        <v>25</v>
      </c>
      <c r="B78" s="6">
        <v>255.92</v>
      </c>
      <c r="D78" s="9">
        <f>B78/4435.2</f>
        <v>0.0577020202020202</v>
      </c>
      <c r="E78" s="9"/>
    </row>
    <row r="79" spans="1:5" ht="24" customHeight="1">
      <c r="A79" s="14" t="s">
        <v>37</v>
      </c>
      <c r="B79" s="13">
        <v>84834</v>
      </c>
      <c r="D79" s="9">
        <f>B79/4435.2</f>
        <v>19.127435064935067</v>
      </c>
      <c r="E79" s="9">
        <f>D76+D77+D78+D79+D80</f>
        <v>22.694832251082254</v>
      </c>
    </row>
    <row r="80" spans="1:5" ht="24" customHeight="1">
      <c r="A80" s="6" t="s">
        <v>38</v>
      </c>
      <c r="B80" s="5">
        <v>14873.2</v>
      </c>
      <c r="D80" s="9">
        <f>B80/4435.2</f>
        <v>3.3534451659451663</v>
      </c>
      <c r="E80" s="10">
        <f>B76+B77+B78+B79+B80</f>
        <v>100656.12</v>
      </c>
    </row>
    <row r="81" spans="1:2" ht="24" customHeight="1">
      <c r="A81" s="2" t="s">
        <v>4</v>
      </c>
      <c r="B81" s="2">
        <f>SUM(B70:B80)</f>
        <v>159821.03</v>
      </c>
    </row>
    <row r="82" spans="1:4" ht="24" customHeight="1">
      <c r="A82" s="18" t="s">
        <v>39</v>
      </c>
      <c r="B82" s="18"/>
      <c r="D82" s="8"/>
    </row>
    <row r="83" spans="1:4" ht="24" customHeight="1">
      <c r="A83" s="1" t="s">
        <v>8</v>
      </c>
      <c r="B83" s="4">
        <v>13349.95</v>
      </c>
      <c r="D83" s="7">
        <f aca="true" t="shared" si="7" ref="D83:D88">B83/4435.2</f>
        <v>3.0099995490620493</v>
      </c>
    </row>
    <row r="84" spans="1:4" ht="24" customHeight="1">
      <c r="A84" s="1" t="s">
        <v>3</v>
      </c>
      <c r="B84" s="4">
        <v>16365.89</v>
      </c>
      <c r="D84" s="7">
        <f t="shared" si="7"/>
        <v>3.690000450937951</v>
      </c>
    </row>
    <row r="85" spans="1:4" ht="24" customHeight="1">
      <c r="A85" s="1" t="s">
        <v>5</v>
      </c>
      <c r="B85" s="4">
        <v>3116.77</v>
      </c>
      <c r="D85" s="7">
        <f t="shared" si="7"/>
        <v>0.7027349386724387</v>
      </c>
    </row>
    <row r="86" spans="1:5" ht="24" customHeight="1">
      <c r="A86" s="1" t="s">
        <v>7</v>
      </c>
      <c r="B86" s="4">
        <v>2919.48</v>
      </c>
      <c r="D86" s="7">
        <f t="shared" si="7"/>
        <v>0.6582521645021645</v>
      </c>
      <c r="E86" s="11"/>
    </row>
    <row r="87" spans="1:5" ht="24" customHeight="1">
      <c r="A87" s="1" t="s">
        <v>6</v>
      </c>
      <c r="B87" s="4">
        <v>21200.26</v>
      </c>
      <c r="D87" s="7">
        <f t="shared" si="7"/>
        <v>4.780000901875901</v>
      </c>
      <c r="E87" s="12"/>
    </row>
    <row r="88" spans="1:5" ht="24" customHeight="1">
      <c r="A88" s="1" t="s">
        <v>10</v>
      </c>
      <c r="B88" s="4">
        <v>2217.6</v>
      </c>
      <c r="D88" s="7">
        <f t="shared" si="7"/>
        <v>0.5</v>
      </c>
      <c r="E88" s="11"/>
    </row>
    <row r="89" spans="1:5" ht="24" customHeight="1">
      <c r="A89" s="6" t="s">
        <v>40</v>
      </c>
      <c r="B89" s="17">
        <v>990</v>
      </c>
      <c r="D89" s="9">
        <f>B89/4435.2</f>
        <v>0.22321428571428573</v>
      </c>
      <c r="E89" s="9">
        <f>D89+D90</f>
        <v>0.48137626262626265</v>
      </c>
    </row>
    <row r="90" spans="1:5" ht="24" customHeight="1">
      <c r="A90" s="6" t="s">
        <v>41</v>
      </c>
      <c r="B90" s="13">
        <v>1145</v>
      </c>
      <c r="D90" s="9">
        <f>B90/4435.2</f>
        <v>0.2581619769119769</v>
      </c>
      <c r="E90" s="10">
        <f>B89+B90</f>
        <v>2135</v>
      </c>
    </row>
    <row r="91" spans="1:2" ht="24" customHeight="1">
      <c r="A91" s="2" t="s">
        <v>4</v>
      </c>
      <c r="B91" s="2">
        <f>SUM(B83:B90)</f>
        <v>61304.950000000004</v>
      </c>
    </row>
    <row r="92" spans="1:4" ht="24" customHeight="1">
      <c r="A92" s="18" t="s">
        <v>42</v>
      </c>
      <c r="B92" s="18"/>
      <c r="D92" s="8"/>
    </row>
    <row r="93" spans="1:4" ht="24" customHeight="1">
      <c r="A93" s="1" t="s">
        <v>8</v>
      </c>
      <c r="B93" s="4">
        <v>13349.95</v>
      </c>
      <c r="D93" s="7">
        <f aca="true" t="shared" si="8" ref="D93:D98">B93/4435.2</f>
        <v>3.0099995490620493</v>
      </c>
    </row>
    <row r="94" spans="1:4" ht="24" customHeight="1">
      <c r="A94" s="1" t="s">
        <v>3</v>
      </c>
      <c r="B94" s="4">
        <v>16365.89</v>
      </c>
      <c r="D94" s="7">
        <f t="shared" si="8"/>
        <v>3.690000450937951</v>
      </c>
    </row>
    <row r="95" spans="1:4" ht="24" customHeight="1">
      <c r="A95" s="1" t="s">
        <v>5</v>
      </c>
      <c r="B95" s="4">
        <v>2905.15</v>
      </c>
      <c r="D95" s="7">
        <f t="shared" si="8"/>
        <v>0.6550211940836941</v>
      </c>
    </row>
    <row r="96" spans="1:5" ht="30" customHeight="1">
      <c r="A96" s="1" t="s">
        <v>43</v>
      </c>
      <c r="B96" s="4">
        <v>18064.95</v>
      </c>
      <c r="D96" s="7">
        <f t="shared" si="8"/>
        <v>4.073085768398268</v>
      </c>
      <c r="E96" s="11"/>
    </row>
    <row r="97" spans="1:5" ht="24" customHeight="1">
      <c r="A97" s="1" t="s">
        <v>6</v>
      </c>
      <c r="B97" s="4">
        <v>21200.26</v>
      </c>
      <c r="D97" s="7">
        <f t="shared" si="8"/>
        <v>4.780000901875901</v>
      </c>
      <c r="E97" s="12"/>
    </row>
    <row r="98" spans="1:5" ht="24" customHeight="1">
      <c r="A98" s="1" t="s">
        <v>10</v>
      </c>
      <c r="B98" s="4">
        <v>2217.6</v>
      </c>
      <c r="D98" s="7">
        <f t="shared" si="8"/>
        <v>0.5</v>
      </c>
      <c r="E98" s="11"/>
    </row>
    <row r="99" spans="1:5" ht="24" customHeight="1">
      <c r="A99" s="6" t="s">
        <v>38</v>
      </c>
      <c r="B99" s="17">
        <v>14873.2</v>
      </c>
      <c r="D99" s="11">
        <f>B99/4435.2</f>
        <v>3.3534451659451663</v>
      </c>
      <c r="E99" s="11"/>
    </row>
    <row r="100" spans="1:2" ht="24" customHeight="1">
      <c r="A100" s="2" t="s">
        <v>4</v>
      </c>
      <c r="B100" s="2">
        <f>SUM(B93:B99)</f>
        <v>88977</v>
      </c>
    </row>
    <row r="101" spans="1:4" ht="24" customHeight="1">
      <c r="A101" s="18" t="s">
        <v>44</v>
      </c>
      <c r="B101" s="18"/>
      <c r="D101" s="8"/>
    </row>
    <row r="102" spans="1:4" ht="24" customHeight="1">
      <c r="A102" s="1" t="s">
        <v>8</v>
      </c>
      <c r="B102" s="4">
        <v>13349.95</v>
      </c>
      <c r="D102" s="7">
        <f aca="true" t="shared" si="9" ref="D102:D107">B102/4435.2</f>
        <v>3.0099995490620493</v>
      </c>
    </row>
    <row r="103" spans="1:4" ht="24" customHeight="1">
      <c r="A103" s="1" t="s">
        <v>3</v>
      </c>
      <c r="B103" s="4">
        <v>16365.89</v>
      </c>
      <c r="D103" s="7">
        <f t="shared" si="9"/>
        <v>3.690000450937951</v>
      </c>
    </row>
    <row r="104" spans="1:4" ht="24" customHeight="1">
      <c r="A104" s="1" t="s">
        <v>5</v>
      </c>
      <c r="B104" s="4">
        <v>2816</v>
      </c>
      <c r="D104" s="7">
        <f t="shared" si="9"/>
        <v>0.634920634920635</v>
      </c>
    </row>
    <row r="105" spans="1:5" ht="24" customHeight="1">
      <c r="A105" s="1" t="s">
        <v>7</v>
      </c>
      <c r="B105" s="4">
        <v>2919.48</v>
      </c>
      <c r="D105" s="7">
        <f t="shared" si="9"/>
        <v>0.6582521645021645</v>
      </c>
      <c r="E105" s="11"/>
    </row>
    <row r="106" spans="1:5" ht="24" customHeight="1">
      <c r="A106" s="1" t="s">
        <v>6</v>
      </c>
      <c r="B106" s="4">
        <v>21200.26</v>
      </c>
      <c r="D106" s="7">
        <f t="shared" si="9"/>
        <v>4.780000901875901</v>
      </c>
      <c r="E106" s="12"/>
    </row>
    <row r="107" spans="1:5" ht="24" customHeight="1">
      <c r="A107" s="1" t="s">
        <v>10</v>
      </c>
      <c r="B107" s="4">
        <v>2217.6</v>
      </c>
      <c r="D107" s="7">
        <f t="shared" si="9"/>
        <v>0.5</v>
      </c>
      <c r="E107" s="11"/>
    </row>
    <row r="108" spans="1:5" ht="24" customHeight="1">
      <c r="A108" s="16" t="s">
        <v>45</v>
      </c>
      <c r="B108" s="5">
        <v>54597.6</v>
      </c>
      <c r="D108" s="9">
        <f>B108/4435.2</f>
        <v>12.310064935064934</v>
      </c>
      <c r="E108" s="9">
        <f>D108+D109</f>
        <v>12.400252525252524</v>
      </c>
    </row>
    <row r="109" spans="1:5" ht="24" customHeight="1">
      <c r="A109" s="16" t="s">
        <v>46</v>
      </c>
      <c r="B109" s="5">
        <v>400</v>
      </c>
      <c r="D109" s="9">
        <f>B109/4435.2</f>
        <v>0.09018759018759019</v>
      </c>
      <c r="E109" s="9">
        <f>B108+B109</f>
        <v>54997.6</v>
      </c>
    </row>
    <row r="110" spans="1:2" ht="24" customHeight="1">
      <c r="A110" s="2" t="s">
        <v>4</v>
      </c>
      <c r="B110" s="2">
        <f>SUM(B102:B109)</f>
        <v>113866.78</v>
      </c>
    </row>
    <row r="111" spans="1:4" ht="24" customHeight="1">
      <c r="A111" s="18" t="s">
        <v>47</v>
      </c>
      <c r="B111" s="18"/>
      <c r="D111" s="8"/>
    </row>
    <row r="112" spans="1:4" ht="24" customHeight="1">
      <c r="A112" s="1" t="s">
        <v>8</v>
      </c>
      <c r="B112" s="4">
        <v>13349.95</v>
      </c>
      <c r="D112" s="7">
        <f aca="true" t="shared" si="10" ref="D112:D117">B112/4435.2</f>
        <v>3.0099995490620493</v>
      </c>
    </row>
    <row r="113" spans="1:4" ht="24" customHeight="1">
      <c r="A113" s="1" t="s">
        <v>3</v>
      </c>
      <c r="B113" s="4">
        <v>16365.89</v>
      </c>
      <c r="D113" s="7">
        <f t="shared" si="10"/>
        <v>3.690000450937951</v>
      </c>
    </row>
    <row r="114" spans="1:4" ht="24" customHeight="1">
      <c r="A114" s="1" t="s">
        <v>5</v>
      </c>
      <c r="B114" s="4">
        <v>2816</v>
      </c>
      <c r="D114" s="7">
        <f t="shared" si="10"/>
        <v>0.634920634920635</v>
      </c>
    </row>
    <row r="115" spans="1:5" ht="24" customHeight="1">
      <c r="A115" s="1" t="s">
        <v>7</v>
      </c>
      <c r="B115" s="4">
        <v>2919.48</v>
      </c>
      <c r="D115" s="7">
        <f t="shared" si="10"/>
        <v>0.6582521645021645</v>
      </c>
      <c r="E115" s="11"/>
    </row>
    <row r="116" spans="1:5" ht="24" customHeight="1">
      <c r="A116" s="1" t="s">
        <v>6</v>
      </c>
      <c r="B116" s="4">
        <v>21200.26</v>
      </c>
      <c r="D116" s="7">
        <f t="shared" si="10"/>
        <v>4.780000901875901</v>
      </c>
      <c r="E116" s="12"/>
    </row>
    <row r="117" spans="1:5" ht="24" customHeight="1">
      <c r="A117" s="1" t="s">
        <v>10</v>
      </c>
      <c r="B117" s="4">
        <v>2217.6</v>
      </c>
      <c r="D117" s="7">
        <f t="shared" si="10"/>
        <v>0.5</v>
      </c>
      <c r="E117" s="11"/>
    </row>
    <row r="118" spans="1:5" ht="24" customHeight="1">
      <c r="A118" s="6" t="s">
        <v>48</v>
      </c>
      <c r="B118" s="6">
        <v>738</v>
      </c>
      <c r="D118" s="9">
        <f>B118/4435.2</f>
        <v>0.1663961038961039</v>
      </c>
      <c r="E118" s="9">
        <f>D118+D119</f>
        <v>0.3327922077922078</v>
      </c>
    </row>
    <row r="119" spans="1:5" ht="24" customHeight="1">
      <c r="A119" s="6" t="s">
        <v>49</v>
      </c>
      <c r="B119" s="6">
        <v>738</v>
      </c>
      <c r="D119" s="9">
        <f>B119/4435.2</f>
        <v>0.1663961038961039</v>
      </c>
      <c r="E119" s="9">
        <f>B118+B119</f>
        <v>1476</v>
      </c>
    </row>
    <row r="120" spans="1:2" ht="24" customHeight="1">
      <c r="A120" s="2" t="s">
        <v>4</v>
      </c>
      <c r="B120" s="2">
        <f>SUM(B112:B119)</f>
        <v>60345.18</v>
      </c>
    </row>
    <row r="121" spans="1:4" ht="24" customHeight="1">
      <c r="A121" s="18" t="s">
        <v>50</v>
      </c>
      <c r="B121" s="18"/>
      <c r="D121" s="8"/>
    </row>
    <row r="122" spans="1:4" ht="24" customHeight="1">
      <c r="A122" s="1" t="s">
        <v>8</v>
      </c>
      <c r="B122" s="4">
        <v>13349.95</v>
      </c>
      <c r="D122" s="7">
        <f aca="true" t="shared" si="11" ref="D122:D127">B122/4435.2</f>
        <v>3.0099995490620493</v>
      </c>
    </row>
    <row r="123" spans="1:4" ht="24" customHeight="1">
      <c r="A123" s="1" t="s">
        <v>3</v>
      </c>
      <c r="B123" s="4">
        <v>16365.89</v>
      </c>
      <c r="D123" s="7">
        <f t="shared" si="11"/>
        <v>3.690000450937951</v>
      </c>
    </row>
    <row r="124" spans="1:4" ht="24" customHeight="1">
      <c r="A124" s="1" t="s">
        <v>5</v>
      </c>
      <c r="B124" s="4">
        <v>2816</v>
      </c>
      <c r="D124" s="7">
        <f t="shared" si="11"/>
        <v>0.634920634920635</v>
      </c>
    </row>
    <row r="125" spans="1:5" ht="24" customHeight="1">
      <c r="A125" s="1" t="s">
        <v>7</v>
      </c>
      <c r="B125" s="4">
        <v>2919.48</v>
      </c>
      <c r="D125" s="7">
        <f t="shared" si="11"/>
        <v>0.6582521645021645</v>
      </c>
      <c r="E125" s="11"/>
    </row>
    <row r="126" spans="1:5" ht="24" customHeight="1">
      <c r="A126" s="1" t="s">
        <v>6</v>
      </c>
      <c r="B126" s="4">
        <v>21200.26</v>
      </c>
      <c r="D126" s="7">
        <f t="shared" si="11"/>
        <v>4.780000901875901</v>
      </c>
      <c r="E126" s="12"/>
    </row>
    <row r="127" spans="1:5" ht="24" customHeight="1">
      <c r="A127" s="1" t="s">
        <v>10</v>
      </c>
      <c r="B127" s="4">
        <v>2217.6</v>
      </c>
      <c r="D127" s="7">
        <f t="shared" si="11"/>
        <v>0.5</v>
      </c>
      <c r="E127" s="11"/>
    </row>
    <row r="128" spans="1:5" ht="24" customHeight="1">
      <c r="A128" s="6" t="s">
        <v>51</v>
      </c>
      <c r="B128" s="6">
        <v>14449.71</v>
      </c>
      <c r="D128" s="11">
        <f>B128/4435.2</f>
        <v>3.2579613095238096</v>
      </c>
      <c r="E128" s="11"/>
    </row>
    <row r="129" spans="1:5" ht="24" customHeight="1">
      <c r="A129" s="14" t="s">
        <v>52</v>
      </c>
      <c r="B129" s="4">
        <v>16885</v>
      </c>
      <c r="D129" s="9">
        <f>B129/4435.2</f>
        <v>3.807043650793651</v>
      </c>
      <c r="E129" s="9"/>
    </row>
    <row r="130" spans="1:5" ht="24" customHeight="1">
      <c r="A130" s="14" t="s">
        <v>53</v>
      </c>
      <c r="B130" s="16">
        <v>2093.76</v>
      </c>
      <c r="D130" s="9">
        <f>B130/4435.2</f>
        <v>0.47207792207792215</v>
      </c>
      <c r="E130" s="9"/>
    </row>
    <row r="131" spans="1:5" ht="30" customHeight="1">
      <c r="A131" s="21" t="s">
        <v>54</v>
      </c>
      <c r="B131" s="22">
        <v>1160</v>
      </c>
      <c r="D131" s="9">
        <f>B131/4435.2</f>
        <v>0.2615440115440116</v>
      </c>
      <c r="E131" s="9">
        <f>D129+D130+D131+D132</f>
        <v>6.727714646464648</v>
      </c>
    </row>
    <row r="132" spans="1:5" ht="24" customHeight="1">
      <c r="A132" s="23" t="s">
        <v>55</v>
      </c>
      <c r="B132" s="22">
        <v>9700</v>
      </c>
      <c r="D132" s="9">
        <f>B132/4435.2</f>
        <v>2.1870490620490624</v>
      </c>
      <c r="E132" s="9">
        <f>B129+B130+B131+B132</f>
        <v>29838.760000000002</v>
      </c>
    </row>
    <row r="133" spans="1:2" ht="24" customHeight="1">
      <c r="A133" s="2" t="s">
        <v>4</v>
      </c>
      <c r="B133" s="2">
        <f>SUM(B122:B132)</f>
        <v>103157.65</v>
      </c>
    </row>
  </sheetData>
  <sheetProtection/>
  <mergeCells count="13">
    <mergeCell ref="A1:B1"/>
    <mergeCell ref="A3:B3"/>
    <mergeCell ref="A15:B15"/>
    <mergeCell ref="A25:B25"/>
    <mergeCell ref="A34:B34"/>
    <mergeCell ref="A121:B121"/>
    <mergeCell ref="A47:B47"/>
    <mergeCell ref="A111:B111"/>
    <mergeCell ref="A101:B101"/>
    <mergeCell ref="A92:B92"/>
    <mergeCell ref="A82:B82"/>
    <mergeCell ref="A69:B69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2015-03-25T06:01:38Z</cp:lastPrinted>
  <dcterms:created xsi:type="dcterms:W3CDTF">1996-10-08T23:32:33Z</dcterms:created>
  <dcterms:modified xsi:type="dcterms:W3CDTF">2024-01-25T06:31:22Z</dcterms:modified>
  <cp:category/>
  <cp:version/>
  <cp:contentType/>
  <cp:contentStatus/>
</cp:coreProperties>
</file>